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questcapitalmgmt.sharepoint.com/Shared Documents/James DeLucia/"/>
    </mc:Choice>
  </mc:AlternateContent>
  <xr:revisionPtr revIDLastSave="160" documentId="8_{F19F5844-BAA8-4674-8B41-8AF2D12B8F05}" xr6:coauthVersionLast="47" xr6:coauthVersionMax="47" xr10:uidLastSave="{6C540733-60B5-48F9-A1AF-B8DDF7FD0D76}"/>
  <bookViews>
    <workbookView xWindow="-120" yWindow="-120" windowWidth="20730" windowHeight="11160" activeTab="1" xr2:uid="{1682E10B-F7E3-45CD-A649-DEF4A1A788B4}"/>
  </bookViews>
  <sheets>
    <sheet name="ACCUMULATION" sheetId="1" r:id="rId1"/>
    <sheet name="DISTRIBUTION" sheetId="2"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 l="1"/>
  <c r="D13" i="2"/>
  <c r="D14" i="2"/>
  <c r="D15" i="2"/>
  <c r="D16" i="2"/>
  <c r="D17" i="2"/>
  <c r="D18" i="2"/>
  <c r="D19" i="2"/>
  <c r="D20" i="2"/>
  <c r="D11" i="2"/>
  <c r="J12" i="2"/>
  <c r="J13" i="2"/>
  <c r="J14" i="2"/>
  <c r="J15" i="2"/>
  <c r="J16" i="2"/>
  <c r="J17" i="2"/>
  <c r="J18" i="2"/>
  <c r="J19" i="2"/>
  <c r="J20" i="2"/>
  <c r="J11" i="2"/>
  <c r="I10" i="2"/>
  <c r="I11" i="2" s="1"/>
  <c r="C10" i="2"/>
  <c r="C11" i="2" s="1"/>
  <c r="G10" i="1"/>
  <c r="B10" i="1"/>
  <c r="H13" i="1" s="1"/>
  <c r="E11" i="2" l="1"/>
  <c r="C12" i="2" s="1"/>
  <c r="E12" i="2" s="1"/>
  <c r="C13" i="2" s="1"/>
  <c r="E13" i="2" s="1"/>
  <c r="C14" i="2" s="1"/>
  <c r="E14" i="2" s="1"/>
  <c r="C15" i="2" s="1"/>
  <c r="E15" i="2" s="1"/>
  <c r="C16" i="2" s="1"/>
  <c r="E16" i="2" s="1"/>
  <c r="C17" i="2" s="1"/>
  <c r="E17" i="2" s="1"/>
  <c r="C18" i="2" s="1"/>
  <c r="E18" i="2" s="1"/>
  <c r="C19" i="2" s="1"/>
  <c r="E19" i="2" s="1"/>
  <c r="C20" i="2" s="1"/>
  <c r="E20" i="2" s="1"/>
  <c r="K11" i="2"/>
  <c r="I12" i="2" s="1"/>
  <c r="K12" i="2" s="1"/>
  <c r="I13" i="2" s="1"/>
  <c r="K13" i="2" s="1"/>
  <c r="I14" i="2" s="1"/>
  <c r="K14" i="2" s="1"/>
  <c r="I15" i="2" s="1"/>
  <c r="K15" i="2" s="1"/>
  <c r="I16" i="2" s="1"/>
  <c r="K16" i="2" s="1"/>
  <c r="I17" i="2" s="1"/>
  <c r="K17" i="2" s="1"/>
  <c r="I18" i="2" s="1"/>
  <c r="K18" i="2" s="1"/>
  <c r="I19" i="2" s="1"/>
  <c r="K19" i="2" s="1"/>
  <c r="I20" i="2" s="1"/>
  <c r="K20" i="2" s="1"/>
  <c r="I13" i="1"/>
  <c r="H14" i="1" s="1"/>
  <c r="I14" i="1" s="1"/>
  <c r="H15" i="1" s="1"/>
  <c r="I15" i="1" s="1"/>
  <c r="H16" i="1" s="1"/>
  <c r="I16" i="1" s="1"/>
  <c r="H17" i="1" s="1"/>
  <c r="I17" i="1" s="1"/>
  <c r="H18" i="1" s="1"/>
  <c r="I18" i="1" s="1"/>
  <c r="H19" i="1" s="1"/>
  <c r="I19" i="1" s="1"/>
  <c r="H20" i="1" s="1"/>
  <c r="I20" i="1" s="1"/>
  <c r="H21" i="1" s="1"/>
  <c r="I21" i="1" s="1"/>
  <c r="H22" i="1" s="1"/>
  <c r="I22" i="1" s="1"/>
  <c r="C13" i="1"/>
  <c r="D13" i="1" s="1"/>
  <c r="C14" i="1" s="1"/>
  <c r="D14" i="1" s="1"/>
  <c r="C15" i="1" s="1"/>
  <c r="D15" i="1" s="1"/>
  <c r="C16" i="1" s="1"/>
  <c r="D16" i="1" s="1"/>
  <c r="C17" i="1" s="1"/>
  <c r="D17" i="1" s="1"/>
  <c r="C18" i="1" s="1"/>
  <c r="D18" i="1" s="1"/>
  <c r="C19" i="1" s="1"/>
  <c r="D19" i="1" s="1"/>
  <c r="C20" i="1" s="1"/>
  <c r="D20" i="1" s="1"/>
  <c r="C21" i="1" s="1"/>
  <c r="D21" i="1" s="1"/>
  <c r="C22" i="1" s="1"/>
  <c r="D22" i="1" s="1"/>
</calcChain>
</file>

<file path=xl/sharedStrings.xml><?xml version="1.0" encoding="utf-8"?>
<sst xmlns="http://schemas.openxmlformats.org/spreadsheetml/2006/main" count="36" uniqueCount="18">
  <si>
    <t>Ms. Happy</t>
  </si>
  <si>
    <t>Year</t>
  </si>
  <si>
    <t>Rate of Return</t>
  </si>
  <si>
    <t>Withdrawal</t>
  </si>
  <si>
    <t>Annual Gain/Loss</t>
  </si>
  <si>
    <t>Ending Value</t>
  </si>
  <si>
    <t>Deposit:</t>
  </si>
  <si>
    <t>Mr. Unhappy</t>
  </si>
  <si>
    <t>Beginning Value</t>
  </si>
  <si>
    <t>Mr. UnHappy</t>
  </si>
  <si>
    <t>Sequence of Returns Risk</t>
  </si>
  <si>
    <t xml:space="preserve">   During Accumulation</t>
  </si>
  <si>
    <t>Annual Withdrawal</t>
  </si>
  <si>
    <t xml:space="preserve">            Sequence of Returns Risk</t>
  </si>
  <si>
    <t xml:space="preserve">                  During Distribution</t>
  </si>
  <si>
    <r>
      <t xml:space="preserve">                     </t>
    </r>
    <r>
      <rPr>
        <b/>
        <sz val="14"/>
        <color theme="1"/>
        <rFont val="Calibri"/>
        <family val="2"/>
        <scheme val="minor"/>
      </rPr>
      <t xml:space="preserve"> Avg Return: 6.0%</t>
    </r>
  </si>
  <si>
    <t>Edit in Yellow Cells Only</t>
  </si>
  <si>
    <t>No Withdrawals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</si>
</sst>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7" x14ac:knownFonts="1">
    <font>
      <sz val="11"/>
      <color theme="1"/>
      <name val="Calibri"/>
      <family val="2"/>
      <scheme val="minor"/>
    </font>
    <font>
      <sz val="11"/>
      <color theme="1"/>
      <name val="Calibri"/>
      <family val="2"/>
      <scheme val="minor"/>
    </font>
    <font>
      <sz val="20"/>
      <color theme="1"/>
      <name val="Calibri"/>
      <family val="2"/>
      <scheme val="minor"/>
    </font>
    <font>
      <sz val="20"/>
      <color theme="5"/>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s>
  <fills count="4">
    <fill>
      <patternFill patternType="none"/>
    </fill>
    <fill>
      <patternFill patternType="gray125"/>
    </fill>
    <fill>
      <patternFill patternType="solid">
        <fgColor theme="9"/>
        <bgColor indexed="64"/>
      </patternFill>
    </fill>
    <fill>
      <patternFill patternType="solid">
        <fgColor rgb="FFFFFF00"/>
        <bgColor indexed="64"/>
      </patternFill>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3" fontId="0" fillId="0" borderId="0" xfId="0" applyNumberFormat="1"/>
    <xf numFmtId="9" fontId="0" fillId="0" borderId="0" xfId="2" applyFont="1"/>
    <xf numFmtId="9" fontId="0" fillId="0" borderId="0" xfId="0" applyNumberFormat="1"/>
    <xf numFmtId="0" fontId="0" fillId="0" borderId="0" xfId="0" applyAlignment="1">
      <alignment horizontal="center"/>
    </xf>
    <xf numFmtId="44" fontId="0" fillId="0" borderId="0" xfId="1" applyFont="1"/>
    <xf numFmtId="164" fontId="0" fillId="0" borderId="0" xfId="1" applyNumberFormat="1" applyFont="1"/>
    <xf numFmtId="164" fontId="0" fillId="0" borderId="0" xfId="1" applyNumberFormat="1" applyFont="1" applyAlignment="1"/>
    <xf numFmtId="0" fontId="2" fillId="0" borderId="0" xfId="0" applyFont="1"/>
    <xf numFmtId="0" fontId="3" fillId="0" borderId="0" xfId="0" applyFont="1"/>
    <xf numFmtId="0" fontId="4" fillId="0" borderId="0" xfId="0" applyFont="1"/>
    <xf numFmtId="0" fontId="5" fillId="0" borderId="0" xfId="0" applyFont="1"/>
    <xf numFmtId="3" fontId="5" fillId="0" borderId="0" xfId="0" applyNumberFormat="1" applyFont="1"/>
    <xf numFmtId="0" fontId="5" fillId="2" borderId="0" xfId="0" applyFont="1" applyFill="1"/>
    <xf numFmtId="0" fontId="5" fillId="0" borderId="0" xfId="0" applyFont="1" applyAlignment="1">
      <alignment horizontal="center"/>
    </xf>
    <xf numFmtId="9" fontId="5" fillId="0" borderId="0" xfId="0" applyNumberFormat="1" applyFont="1"/>
    <xf numFmtId="9" fontId="5" fillId="0" borderId="0" xfId="2" applyFont="1"/>
    <xf numFmtId="165" fontId="5" fillId="0" borderId="0" xfId="1" applyNumberFormat="1" applyFont="1" applyAlignment="1"/>
    <xf numFmtId="165" fontId="5" fillId="0" borderId="0" xfId="1" applyNumberFormat="1" applyFont="1"/>
    <xf numFmtId="0" fontId="4" fillId="3" borderId="0" xfId="0" applyFont="1" applyFill="1"/>
    <xf numFmtId="0" fontId="6" fillId="2" borderId="0" xfId="0" applyFont="1" applyFill="1"/>
    <xf numFmtId="44" fontId="4" fillId="3" borderId="0" xfId="1" applyFont="1" applyFill="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143657</xdr:colOff>
      <xdr:row>22</xdr:row>
      <xdr:rowOff>135829</xdr:rowOff>
    </xdr:from>
    <xdr:to>
      <xdr:col>9</xdr:col>
      <xdr:colOff>518786</xdr:colOff>
      <xdr:row>31</xdr:row>
      <xdr:rowOff>65239</xdr:rowOff>
    </xdr:to>
    <xdr:sp macro="" textlink="">
      <xdr:nvSpPr>
        <xdr:cNvPr id="2" name="TextBox 1">
          <a:extLst>
            <a:ext uri="{FF2B5EF4-FFF2-40B4-BE49-F238E27FC236}">
              <a16:creationId xmlns:a16="http://schemas.microsoft.com/office/drawing/2014/main" id="{F16CB3D1-0F00-6981-D56A-F36E979D46EA}"/>
            </a:ext>
          </a:extLst>
        </xdr:cNvPr>
        <xdr:cNvSpPr txBox="1"/>
      </xdr:nvSpPr>
      <xdr:spPr>
        <a:xfrm>
          <a:off x="143657" y="5315863"/>
          <a:ext cx="9782697" cy="16908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rgbClr val="000000"/>
              </a:solidFill>
              <a:effectLst/>
              <a:uLnTx/>
              <a:uFillTx/>
              <a:latin typeface="aptos display" panose="020B0004020202020204" pitchFamily="34" charset="0"/>
              <a:ea typeface="+mn-ea"/>
              <a:cs typeface="+mn-cs"/>
            </a:rPr>
            <a:t>Source: Clarity 2 Prosperity, LLC. This graphic looks at the effect that sequence of returns can have on your portfolio value over the long period of time.  Other factors that may affect the longevity of assets include the investment mix, taxes, expenses related to investing and the number of years of retirement funding (life expectancy).  This is a hypothetical illustration.  This illustration assumes a hypothetical initial portfolio balance of deposit amount above, annual withdrawals with no adjustments for inflation and hypothetical sequence of returns noted in the table.  These figures are for illustrative purposes only and do not represent any particular investment, nor do they reflect any investment fees, expenses or taxes.  When you are withdrawing money from a portfolio your results can be affected by the sequence of returns even when the average return remains the same, due to the compounding effect on the annual account balances and annual withdrawals.</a:t>
          </a:r>
          <a:br>
            <a:rPr kumimoji="0" lang="en-US" sz="1000" b="0" i="0" u="none" strike="noStrike" kern="0" cap="none" spc="0" normalizeH="0" baseline="0" noProof="0">
              <a:ln>
                <a:noFill/>
              </a:ln>
              <a:solidFill>
                <a:srgbClr val="000000"/>
              </a:solidFill>
              <a:effectLst/>
              <a:uLnTx/>
              <a:uFillTx/>
              <a:latin typeface="aptos display" panose="020B0004020202020204" pitchFamily="34" charset="0"/>
              <a:ea typeface="+mn-ea"/>
              <a:cs typeface="+mn-cs"/>
            </a:rPr>
          </a:br>
          <a:br>
            <a:rPr kumimoji="0" lang="en-US" sz="1000" b="0" i="0" u="none" strike="noStrike" kern="0" cap="none" spc="0" normalizeH="0" baseline="0" noProof="0">
              <a:ln>
                <a:noFill/>
              </a:ln>
              <a:solidFill>
                <a:srgbClr val="000000"/>
              </a:solidFill>
              <a:effectLst/>
              <a:uLnTx/>
              <a:uFillTx/>
              <a:latin typeface="aptos display" panose="020B0004020202020204" pitchFamily="34" charset="0"/>
              <a:ea typeface="+mn-ea"/>
              <a:cs typeface="+mn-cs"/>
            </a:rPr>
          </a:br>
          <a:r>
            <a:rPr kumimoji="0" lang="en-US" sz="1000" b="0" i="0" u="none" strike="noStrike" kern="0" cap="none" spc="0" normalizeH="0" baseline="0" noProof="0">
              <a:ln>
                <a:noFill/>
              </a:ln>
              <a:solidFill>
                <a:srgbClr val="000000"/>
              </a:solidFill>
              <a:effectLst/>
              <a:uLnTx/>
              <a:uFillTx/>
              <a:latin typeface="aptos display" panose="020B0004020202020204" pitchFamily="34" charset="0"/>
              <a:ea typeface="+mn-ea"/>
              <a:cs typeface="+mn-cs"/>
            </a:rPr>
            <a:t>Financial planning and investment advisory services offered through Prosperity Capital Advisors (PCA) an SEC registered investment advisor.  For more information, please visit </a:t>
          </a:r>
          <a:r>
            <a:rPr kumimoji="0" lang="en-US" sz="1000" b="0" i="0" u="none" strike="noStrike" kern="0" cap="none" spc="0" normalizeH="0" baseline="0" noProof="0">
              <a:ln>
                <a:noFill/>
              </a:ln>
              <a:solidFill>
                <a:srgbClr val="00008B"/>
              </a:solidFill>
              <a:effectLst/>
              <a:uLnTx/>
              <a:uFillTx/>
              <a:latin typeface="aptos display" panose="020B0004020202020204" pitchFamily="34" charset="0"/>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www.adviserinfo.sec.gov</a:t>
          </a:r>
          <a:r>
            <a:rPr kumimoji="0" lang="en-US" sz="1000" b="0" i="0" u="none" strike="noStrike" kern="0" cap="none" spc="0" normalizeH="0" baseline="0" noProof="0">
              <a:ln>
                <a:noFill/>
              </a:ln>
              <a:solidFill>
                <a:srgbClr val="000000"/>
              </a:solidFill>
              <a:effectLst/>
              <a:uLnTx/>
              <a:uFillTx/>
              <a:latin typeface="aptos display" panose="020B0004020202020204" pitchFamily="34" charset="0"/>
              <a:ea typeface="+mn-ea"/>
              <a:cs typeface="+mn-cs"/>
            </a:rPr>
            <a:t>. </a:t>
          </a:r>
          <a:endParaRPr kumimoji="0" lang="en-US" sz="1000" b="0" i="0" u="none" strike="noStrike" kern="0" cap="none" spc="0" normalizeH="0" baseline="0" noProof="0">
            <a:ln>
              <a:noFill/>
            </a:ln>
            <a:solidFill>
              <a:srgbClr val="000000"/>
            </a:solidFill>
            <a:effectLst/>
            <a:uLnTx/>
            <a:uFillTx/>
            <a:latin typeface="Segoe UI" panose="020B0502040204020203" pitchFamily="34"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mn-lt"/>
              <a:ea typeface="+mn-ea"/>
              <a:cs typeface="+mn-cs"/>
            </a:rPr>
            <a:t>(C) 2018 Clarity 2 Prosperity, LLC  All rights reserved</a:t>
          </a:r>
        </a:p>
        <a:p>
          <a:pPr algn="ctr"/>
          <a:endParaRPr lang="en-US" sz="1000"/>
        </a:p>
      </xdr:txBody>
    </xdr:sp>
    <xdr:clientData/>
  </xdr:twoCellAnchor>
  <xdr:twoCellAnchor editAs="oneCell">
    <xdr:from>
      <xdr:col>4</xdr:col>
      <xdr:colOff>389165</xdr:colOff>
      <xdr:row>0</xdr:row>
      <xdr:rowOff>48873</xdr:rowOff>
    </xdr:from>
    <xdr:to>
      <xdr:col>9</xdr:col>
      <xdr:colOff>40897</xdr:colOff>
      <xdr:row>4</xdr:row>
      <xdr:rowOff>152120</xdr:rowOff>
    </xdr:to>
    <xdr:pic>
      <xdr:nvPicPr>
        <xdr:cNvPr id="4" name="Picture 3">
          <a:extLst>
            <a:ext uri="{FF2B5EF4-FFF2-40B4-BE49-F238E27FC236}">
              <a16:creationId xmlns:a16="http://schemas.microsoft.com/office/drawing/2014/main" id="{9DBB088D-FD5C-F718-D9EB-78F61BB4E1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76438" y="48873"/>
          <a:ext cx="4645142" cy="853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390525</xdr:colOff>
      <xdr:row>20</xdr:row>
      <xdr:rowOff>200025</xdr:rowOff>
    </xdr:from>
    <xdr:to>
      <xdr:col>11</xdr:col>
      <xdr:colOff>152400</xdr:colOff>
      <xdr:row>28</xdr:row>
      <xdr:rowOff>24423</xdr:rowOff>
    </xdr:to>
    <xdr:sp macro="" textlink="">
      <xdr:nvSpPr>
        <xdr:cNvPr id="2" name="TextBox 1">
          <a:extLst>
            <a:ext uri="{FF2B5EF4-FFF2-40B4-BE49-F238E27FC236}">
              <a16:creationId xmlns:a16="http://schemas.microsoft.com/office/drawing/2014/main" id="{2DBB60AC-3499-0490-AD41-74ACD94F8BE7}"/>
            </a:ext>
          </a:extLst>
        </xdr:cNvPr>
        <xdr:cNvSpPr txBox="1"/>
      </xdr:nvSpPr>
      <xdr:spPr>
        <a:xfrm>
          <a:off x="390525" y="5060217"/>
          <a:ext cx="10776683" cy="14363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0" i="0">
              <a:solidFill>
                <a:srgbClr val="000000"/>
              </a:solidFill>
              <a:effectLst/>
              <a:latin typeface="aptos display" panose="020B0004020202020204" pitchFamily="34" charset="0"/>
            </a:rPr>
            <a:t>Source: Clarity 2 Prosperity, LLC. This graphic looks at the effect that sequence of returns can have on your portfolio value over the long period of time.  Other factors that may affect the longevity of assets include the investment mix, taxes, expenses related to investing and the number of years of retirement funding (life expectancy).  This is a hypothetical illustration.  This illustration assumes a hypothetical initial portfolio balance of deposit amount above, annual withdrawals with no adjustments for inflation and hypothetical sequence of returns noted in the table.  These figures are for illustrative purposes only and do not represent any particular investment, nor do they reflect any investment fees, expenses or taxes.  When you are withdrawing money from a portfolio your results can be affected by the sequence of returns even when the average return remains the same, due to the compounding effect on the annual account balances and annual withdrawals.</a:t>
          </a:r>
          <a:br>
            <a:rPr lang="en-US" sz="1000" b="0" i="0">
              <a:solidFill>
                <a:srgbClr val="000000"/>
              </a:solidFill>
              <a:effectLst/>
              <a:latin typeface="aptos display" panose="020B0004020202020204" pitchFamily="34" charset="0"/>
            </a:rPr>
          </a:br>
          <a:br>
            <a:rPr lang="en-US" sz="1000" b="0" i="0">
              <a:solidFill>
                <a:srgbClr val="000000"/>
              </a:solidFill>
              <a:effectLst/>
              <a:latin typeface="aptos display" panose="020B0004020202020204" pitchFamily="34" charset="0"/>
            </a:rPr>
          </a:br>
          <a:r>
            <a:rPr lang="en-US" sz="1000" b="0" i="0">
              <a:solidFill>
                <a:srgbClr val="000000"/>
              </a:solidFill>
              <a:effectLst/>
              <a:latin typeface="aptos display" panose="020B0004020202020204" pitchFamily="34" charset="0"/>
            </a:rPr>
            <a:t>Financial planning and investment advisory services offered through Prosperity Capital Advisors (PCA) an SEC registered investment advisor.  For more information, please visit </a:t>
          </a:r>
          <a:r>
            <a:rPr lang="en-US" sz="1000" b="0" i="0" u="none" strike="noStrike">
              <a:solidFill>
                <a:srgbClr val="00008B"/>
              </a:solidFill>
              <a:effectLst/>
              <a:latin typeface="aptos display" panose="020B00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www.adviserinfo.sec.gov</a:t>
          </a:r>
          <a:r>
            <a:rPr lang="en-US" sz="1000" b="0" i="0">
              <a:solidFill>
                <a:srgbClr val="000000"/>
              </a:solidFill>
              <a:effectLst/>
              <a:latin typeface="aptos display" panose="020B0004020202020204" pitchFamily="34" charset="0"/>
            </a:rPr>
            <a:t>. </a:t>
          </a:r>
          <a:endParaRPr lang="en-US" sz="1000" b="0" i="0">
            <a:solidFill>
              <a:srgbClr val="000000"/>
            </a:solidFill>
            <a:effectLst/>
            <a:latin typeface="Segoe UI" panose="020B0502040204020203" pitchFamily="34" charset="0"/>
          </a:endParaRPr>
        </a:p>
        <a:p>
          <a:pPr algn="ctr"/>
          <a:r>
            <a:rPr lang="en-US" sz="1000" baseline="0"/>
            <a:t>(C) 2018 Clarity 2 Prosperity, LLC  All rights reserved</a:t>
          </a:r>
          <a:endParaRPr lang="en-US" sz="1000"/>
        </a:p>
      </xdr:txBody>
    </xdr:sp>
    <xdr:clientData/>
  </xdr:twoCellAnchor>
  <xdr:twoCellAnchor editAs="oneCell">
    <xdr:from>
      <xdr:col>7</xdr:col>
      <xdr:colOff>400050</xdr:colOff>
      <xdr:row>1</xdr:row>
      <xdr:rowOff>104776</xdr:rowOff>
    </xdr:from>
    <xdr:to>
      <xdr:col>11</xdr:col>
      <xdr:colOff>19050</xdr:colOff>
      <xdr:row>5</xdr:row>
      <xdr:rowOff>9358</xdr:rowOff>
    </xdr:to>
    <xdr:pic>
      <xdr:nvPicPr>
        <xdr:cNvPr id="4" name="Picture 3">
          <a:extLst>
            <a:ext uri="{FF2B5EF4-FFF2-40B4-BE49-F238E27FC236}">
              <a16:creationId xmlns:a16="http://schemas.microsoft.com/office/drawing/2014/main" id="{4141C245-5E2F-BA2D-62D8-19CDA9C60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7133" y="289984"/>
          <a:ext cx="4315355" cy="7909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5DBFD-99AF-4C4E-919D-C95AB83335AE}">
  <sheetPr>
    <tabColor theme="9" tint="-0.249977111117893"/>
  </sheetPr>
  <dimension ref="A6:I22"/>
  <sheetViews>
    <sheetView showGridLines="0" topLeftCell="A5" zoomScale="84" zoomScaleNormal="66" workbookViewId="0">
      <selection activeCell="B9" sqref="B9"/>
    </sheetView>
  </sheetViews>
  <sheetFormatPr defaultRowHeight="15" x14ac:dyDescent="0.25"/>
  <cols>
    <col min="1" max="1" width="10.42578125" bestFit="1" customWidth="1"/>
    <col min="2" max="2" width="19.7109375" bestFit="1" customWidth="1"/>
    <col min="3" max="3" width="21.28515625" bestFit="1" customWidth="1"/>
    <col min="4" max="4" width="16" bestFit="1" customWidth="1"/>
    <col min="6" max="6" width="10.42578125" bestFit="1" customWidth="1"/>
    <col min="7" max="7" width="18.140625" bestFit="1" customWidth="1"/>
    <col min="8" max="8" width="21.28515625" bestFit="1" customWidth="1"/>
    <col min="9" max="9" width="16" bestFit="1" customWidth="1"/>
  </cols>
  <sheetData>
    <row r="6" spans="1:9" ht="26.25" x14ac:dyDescent="0.4">
      <c r="D6" s="8" t="s">
        <v>10</v>
      </c>
    </row>
    <row r="7" spans="1:9" ht="26.25" x14ac:dyDescent="0.4">
      <c r="D7" s="9" t="s">
        <v>11</v>
      </c>
    </row>
    <row r="8" spans="1:9" ht="18.75" x14ac:dyDescent="0.3">
      <c r="A8" s="19" t="s">
        <v>6</v>
      </c>
      <c r="B8" s="21">
        <v>1000000</v>
      </c>
      <c r="C8" s="11"/>
      <c r="D8" s="11"/>
      <c r="E8" s="11"/>
      <c r="F8" s="11"/>
      <c r="G8" s="10" t="s">
        <v>17</v>
      </c>
      <c r="H8" s="11"/>
      <c r="I8" s="11"/>
    </row>
    <row r="9" spans="1:9" ht="18.75" x14ac:dyDescent="0.3">
      <c r="A9" s="20" t="s">
        <v>0</v>
      </c>
      <c r="B9" s="13"/>
      <c r="C9" s="13"/>
      <c r="D9" s="13"/>
      <c r="E9" s="11"/>
      <c r="F9" s="20" t="s">
        <v>7</v>
      </c>
      <c r="G9" s="13"/>
      <c r="H9" s="13"/>
      <c r="I9" s="13"/>
    </row>
    <row r="10" spans="1:9" ht="18.75" x14ac:dyDescent="0.3">
      <c r="A10" s="11" t="s">
        <v>6</v>
      </c>
      <c r="B10" s="12">
        <f>B8</f>
        <v>1000000</v>
      </c>
      <c r="C10" s="11"/>
      <c r="D10" s="11"/>
      <c r="E10" s="11"/>
      <c r="F10" s="11" t="s">
        <v>6</v>
      </c>
      <c r="G10" s="12">
        <f>B8</f>
        <v>1000000</v>
      </c>
      <c r="H10" s="11"/>
      <c r="I10" s="11"/>
    </row>
    <row r="11" spans="1:9" ht="18.75" x14ac:dyDescent="0.3">
      <c r="A11" s="11" t="s">
        <v>0</v>
      </c>
      <c r="B11" s="11"/>
      <c r="C11" s="11"/>
      <c r="D11" s="11"/>
      <c r="E11" s="11"/>
      <c r="F11" s="11" t="s">
        <v>0</v>
      </c>
      <c r="G11" s="11"/>
      <c r="H11" s="11"/>
      <c r="I11" s="11"/>
    </row>
    <row r="12" spans="1:9" ht="18.75" x14ac:dyDescent="0.3">
      <c r="A12" s="10" t="s">
        <v>1</v>
      </c>
      <c r="B12" s="10" t="s">
        <v>2</v>
      </c>
      <c r="C12" s="10" t="s">
        <v>4</v>
      </c>
      <c r="D12" s="10" t="s">
        <v>5</v>
      </c>
      <c r="E12" s="11"/>
      <c r="F12" s="10" t="s">
        <v>1</v>
      </c>
      <c r="G12" s="10" t="s">
        <v>2</v>
      </c>
      <c r="H12" s="10" t="s">
        <v>4</v>
      </c>
      <c r="I12" s="10" t="s">
        <v>5</v>
      </c>
    </row>
    <row r="13" spans="1:9" ht="18.75" x14ac:dyDescent="0.3">
      <c r="A13" s="11">
        <v>1</v>
      </c>
      <c r="B13" s="15">
        <v>0.3</v>
      </c>
      <c r="C13" s="18">
        <f>B13*$B$10</f>
        <v>300000</v>
      </c>
      <c r="D13" s="18">
        <f>C13+B10</f>
        <v>1300000</v>
      </c>
      <c r="E13" s="11"/>
      <c r="F13" s="11">
        <v>1</v>
      </c>
      <c r="G13" s="15">
        <v>-0.3</v>
      </c>
      <c r="H13" s="18">
        <f>G13*$B$10</f>
        <v>-300000</v>
      </c>
      <c r="I13" s="18">
        <f>H13+G10</f>
        <v>700000</v>
      </c>
    </row>
    <row r="14" spans="1:9" ht="18.75" x14ac:dyDescent="0.3">
      <c r="A14" s="11">
        <v>2</v>
      </c>
      <c r="B14" s="16">
        <v>0.2</v>
      </c>
      <c r="C14" s="18">
        <f t="shared" ref="C14:C22" si="0">D13*B14</f>
        <v>260000</v>
      </c>
      <c r="D14" s="18">
        <f t="shared" ref="D14:D22" si="1">C14+D13</f>
        <v>1560000</v>
      </c>
      <c r="E14" s="11"/>
      <c r="F14" s="11">
        <v>2</v>
      </c>
      <c r="G14" s="16">
        <v>-0.2</v>
      </c>
      <c r="H14" s="18">
        <f t="shared" ref="H14:H22" si="2">I13*G14</f>
        <v>-140000</v>
      </c>
      <c r="I14" s="18">
        <f t="shared" ref="I14:I22" si="3">H14+I13</f>
        <v>560000</v>
      </c>
    </row>
    <row r="15" spans="1:9" ht="18.75" x14ac:dyDescent="0.3">
      <c r="A15" s="11">
        <v>3</v>
      </c>
      <c r="B15" s="16">
        <v>0.1</v>
      </c>
      <c r="C15" s="18">
        <f t="shared" si="0"/>
        <v>156000</v>
      </c>
      <c r="D15" s="18">
        <f t="shared" si="1"/>
        <v>1716000</v>
      </c>
      <c r="E15" s="11"/>
      <c r="F15" s="11">
        <v>3</v>
      </c>
      <c r="G15" s="16">
        <v>0.1</v>
      </c>
      <c r="H15" s="18">
        <f t="shared" si="2"/>
        <v>56000</v>
      </c>
      <c r="I15" s="18">
        <f t="shared" si="3"/>
        <v>616000</v>
      </c>
    </row>
    <row r="16" spans="1:9" ht="18.75" x14ac:dyDescent="0.3">
      <c r="A16" s="11">
        <v>4</v>
      </c>
      <c r="B16" s="15">
        <v>0.1</v>
      </c>
      <c r="C16" s="18">
        <f t="shared" si="0"/>
        <v>171600</v>
      </c>
      <c r="D16" s="18">
        <f t="shared" si="1"/>
        <v>1887600</v>
      </c>
      <c r="E16" s="11"/>
      <c r="F16" s="11">
        <v>4</v>
      </c>
      <c r="G16" s="15">
        <v>0.1</v>
      </c>
      <c r="H16" s="18">
        <f t="shared" si="2"/>
        <v>61600</v>
      </c>
      <c r="I16" s="18">
        <f t="shared" si="3"/>
        <v>677600</v>
      </c>
    </row>
    <row r="17" spans="1:9" ht="18.75" x14ac:dyDescent="0.3">
      <c r="A17" s="11">
        <v>5</v>
      </c>
      <c r="B17" s="15">
        <v>0.1</v>
      </c>
      <c r="C17" s="18">
        <f t="shared" si="0"/>
        <v>188760</v>
      </c>
      <c r="D17" s="18">
        <f t="shared" si="1"/>
        <v>2076360</v>
      </c>
      <c r="E17" s="11"/>
      <c r="F17" s="11">
        <v>5</v>
      </c>
      <c r="G17" s="15">
        <v>0.1</v>
      </c>
      <c r="H17" s="18">
        <f t="shared" si="2"/>
        <v>67760</v>
      </c>
      <c r="I17" s="18">
        <f t="shared" si="3"/>
        <v>745360</v>
      </c>
    </row>
    <row r="18" spans="1:9" ht="18.75" x14ac:dyDescent="0.3">
      <c r="A18" s="11">
        <v>6</v>
      </c>
      <c r="B18" s="15">
        <v>0.1</v>
      </c>
      <c r="C18" s="18">
        <f t="shared" si="0"/>
        <v>207636</v>
      </c>
      <c r="D18" s="18">
        <f t="shared" si="1"/>
        <v>2283996</v>
      </c>
      <c r="E18" s="11"/>
      <c r="F18" s="11">
        <v>6</v>
      </c>
      <c r="G18" s="15">
        <v>0.1</v>
      </c>
      <c r="H18" s="18">
        <f t="shared" si="2"/>
        <v>74536</v>
      </c>
      <c r="I18" s="18">
        <f t="shared" si="3"/>
        <v>819896</v>
      </c>
    </row>
    <row r="19" spans="1:9" ht="18.75" x14ac:dyDescent="0.3">
      <c r="A19" s="11">
        <v>7</v>
      </c>
      <c r="B19" s="15">
        <v>0.1</v>
      </c>
      <c r="C19" s="18">
        <f t="shared" si="0"/>
        <v>228399.6</v>
      </c>
      <c r="D19" s="18">
        <f t="shared" si="1"/>
        <v>2512395.6</v>
      </c>
      <c r="E19" s="11"/>
      <c r="F19" s="11">
        <v>7</v>
      </c>
      <c r="G19" s="15">
        <v>0.1</v>
      </c>
      <c r="H19" s="18">
        <f t="shared" si="2"/>
        <v>81989.600000000006</v>
      </c>
      <c r="I19" s="18">
        <f t="shared" si="3"/>
        <v>901885.6</v>
      </c>
    </row>
    <row r="20" spans="1:9" ht="18.75" x14ac:dyDescent="0.3">
      <c r="A20" s="11">
        <v>8</v>
      </c>
      <c r="B20" s="15">
        <v>0.1</v>
      </c>
      <c r="C20" s="18">
        <f t="shared" si="0"/>
        <v>251239.56000000003</v>
      </c>
      <c r="D20" s="18">
        <f t="shared" si="1"/>
        <v>2763635.16</v>
      </c>
      <c r="E20" s="11"/>
      <c r="F20" s="11">
        <v>8</v>
      </c>
      <c r="G20" s="15">
        <v>0.1</v>
      </c>
      <c r="H20" s="18">
        <f t="shared" si="2"/>
        <v>90188.56</v>
      </c>
      <c r="I20" s="18">
        <f t="shared" si="3"/>
        <v>992074.15999999992</v>
      </c>
    </row>
    <row r="21" spans="1:9" ht="18.75" x14ac:dyDescent="0.3">
      <c r="A21" s="11">
        <v>9</v>
      </c>
      <c r="B21" s="15">
        <v>-0.2</v>
      </c>
      <c r="C21" s="18">
        <f t="shared" si="0"/>
        <v>-552727.03200000001</v>
      </c>
      <c r="D21" s="18">
        <f t="shared" si="1"/>
        <v>2210908.128</v>
      </c>
      <c r="E21" s="11"/>
      <c r="F21" s="11">
        <v>9</v>
      </c>
      <c r="G21" s="15">
        <v>0.2</v>
      </c>
      <c r="H21" s="18">
        <f t="shared" si="2"/>
        <v>198414.83199999999</v>
      </c>
      <c r="I21" s="18">
        <f t="shared" si="3"/>
        <v>1190488.9919999999</v>
      </c>
    </row>
    <row r="22" spans="1:9" ht="18.75" x14ac:dyDescent="0.3">
      <c r="A22" s="11">
        <v>10</v>
      </c>
      <c r="B22" s="15">
        <v>-0.3</v>
      </c>
      <c r="C22" s="18">
        <f t="shared" si="0"/>
        <v>-663272.43839999998</v>
      </c>
      <c r="D22" s="18">
        <f t="shared" si="1"/>
        <v>1547635.6896000002</v>
      </c>
      <c r="E22" s="11"/>
      <c r="F22" s="11">
        <v>10</v>
      </c>
      <c r="G22" s="15">
        <v>0.3</v>
      </c>
      <c r="H22" s="18">
        <f t="shared" si="2"/>
        <v>357146.69759999996</v>
      </c>
      <c r="I22" s="18">
        <f t="shared" si="3"/>
        <v>1547635.6895999997</v>
      </c>
    </row>
  </sheetData>
  <sheetProtection algorithmName="SHA-512" hashValue="MmGqzY2imK/ZEN8vpNqgMY7PDMOadt6YcxwwTSbdQsmFoPMZ5ofZGCiMvpH4CFoYc5fccee2qviRWNeFIEr4NQ==" saltValue="8o2/opeOplFPpRjszhNdgw==" spinCount="100000" sheet="1" objects="1" scenarios="1"/>
  <protectedRanges>
    <protectedRange sqref="B8" name="Range1"/>
  </protectedRange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7F1B9-51FD-4ECA-95C3-72C9CA65856E}">
  <sheetPr>
    <tabColor rgb="FFC00000"/>
    <pageSetUpPr fitToPage="1"/>
  </sheetPr>
  <dimension ref="A5:P23"/>
  <sheetViews>
    <sheetView showGridLines="0" tabSelected="1" topLeftCell="A4" zoomScale="72" workbookViewId="0">
      <selection activeCell="O13" sqref="O13"/>
    </sheetView>
  </sheetViews>
  <sheetFormatPr defaultRowHeight="15" x14ac:dyDescent="0.25"/>
  <cols>
    <col min="1" max="1" width="10" customWidth="1"/>
    <col min="2" max="2" width="19.7109375" bestFit="1" customWidth="1"/>
    <col min="3" max="3" width="18.42578125" customWidth="1"/>
    <col min="4" max="4" width="13.28515625" customWidth="1"/>
    <col min="5" max="5" width="15.7109375" customWidth="1"/>
    <col min="7" max="7" width="8.42578125" customWidth="1"/>
    <col min="8" max="8" width="16.5703125" customWidth="1"/>
    <col min="9" max="9" width="22.7109375" customWidth="1"/>
    <col min="10" max="10" width="16" bestFit="1" customWidth="1"/>
    <col min="11" max="11" width="15" customWidth="1"/>
  </cols>
  <sheetData>
    <row r="5" spans="1:16" ht="26.25" x14ac:dyDescent="0.4">
      <c r="D5" s="8" t="s">
        <v>13</v>
      </c>
    </row>
    <row r="6" spans="1:16" ht="26.25" x14ac:dyDescent="0.4">
      <c r="B6" t="s">
        <v>16</v>
      </c>
      <c r="D6" s="9" t="s">
        <v>14</v>
      </c>
    </row>
    <row r="7" spans="1:16" ht="18.75" x14ac:dyDescent="0.3">
      <c r="A7" s="10" t="s">
        <v>6</v>
      </c>
      <c r="B7" s="21">
        <v>1000000</v>
      </c>
      <c r="C7" s="11"/>
      <c r="D7" s="11"/>
      <c r="E7" s="11" t="s">
        <v>15</v>
      </c>
      <c r="F7" s="11"/>
      <c r="G7" s="11"/>
      <c r="H7" s="11"/>
      <c r="I7" s="10" t="s">
        <v>12</v>
      </c>
      <c r="J7" s="21">
        <v>41500</v>
      </c>
      <c r="K7" s="10"/>
    </row>
    <row r="8" spans="1:16" ht="18.75" x14ac:dyDescent="0.3">
      <c r="A8" s="20" t="s">
        <v>0</v>
      </c>
      <c r="B8" s="13"/>
      <c r="C8" s="13"/>
      <c r="D8" s="13"/>
      <c r="E8" s="13"/>
      <c r="F8" s="11"/>
      <c r="G8" s="20" t="s">
        <v>9</v>
      </c>
      <c r="H8" s="13"/>
      <c r="I8" s="13"/>
      <c r="J8" s="13"/>
      <c r="K8" s="13"/>
    </row>
    <row r="9" spans="1:16" ht="18.75" x14ac:dyDescent="0.3">
      <c r="A9" s="14" t="s">
        <v>1</v>
      </c>
      <c r="B9" s="11" t="s">
        <v>2</v>
      </c>
      <c r="C9" s="11" t="s">
        <v>8</v>
      </c>
      <c r="D9" s="11" t="s">
        <v>3</v>
      </c>
      <c r="E9" s="11" t="s">
        <v>5</v>
      </c>
      <c r="F9" s="11"/>
      <c r="G9" s="14" t="s">
        <v>1</v>
      </c>
      <c r="H9" s="11" t="s">
        <v>2</v>
      </c>
      <c r="I9" s="11" t="s">
        <v>8</v>
      </c>
      <c r="J9" s="11" t="s">
        <v>3</v>
      </c>
      <c r="K9" s="11" t="s">
        <v>5</v>
      </c>
    </row>
    <row r="10" spans="1:16" ht="18.75" x14ac:dyDescent="0.3">
      <c r="A10" s="14"/>
      <c r="B10" s="11"/>
      <c r="C10" s="17">
        <f>B7</f>
        <v>1000000</v>
      </c>
      <c r="D10" s="11"/>
      <c r="E10" s="11"/>
      <c r="F10" s="11"/>
      <c r="G10" s="14"/>
      <c r="H10" s="11"/>
      <c r="I10" s="17">
        <f>B7</f>
        <v>1000000</v>
      </c>
      <c r="J10" s="11"/>
      <c r="K10" s="11"/>
      <c r="M10" s="1"/>
    </row>
    <row r="11" spans="1:16" ht="18.75" x14ac:dyDescent="0.3">
      <c r="A11" s="11">
        <v>1</v>
      </c>
      <c r="B11" s="15">
        <v>0.3</v>
      </c>
      <c r="C11" s="18">
        <f>C10*(1+B11)</f>
        <v>1300000</v>
      </c>
      <c r="D11" s="12">
        <f>$J$7</f>
        <v>41500</v>
      </c>
      <c r="E11" s="18">
        <f t="shared" ref="E11:E20" si="0">C11-D11</f>
        <v>1258500</v>
      </c>
      <c r="F11" s="11"/>
      <c r="G11" s="11">
        <v>1</v>
      </c>
      <c r="H11" s="15">
        <v>-0.3</v>
      </c>
      <c r="I11" s="18">
        <f>I10*(1+H11)</f>
        <v>700000</v>
      </c>
      <c r="J11" s="12">
        <f>$J$7</f>
        <v>41500</v>
      </c>
      <c r="K11" s="18">
        <f t="shared" ref="K11:K20" si="1">I11-J11</f>
        <v>658500</v>
      </c>
    </row>
    <row r="12" spans="1:16" ht="18.75" x14ac:dyDescent="0.3">
      <c r="A12" s="11">
        <v>2</v>
      </c>
      <c r="B12" s="16">
        <v>0.2</v>
      </c>
      <c r="C12" s="18">
        <f t="shared" ref="C12:C20" si="2">E11*(1+B12)</f>
        <v>1510200</v>
      </c>
      <c r="D12" s="12">
        <f t="shared" ref="D12:D20" si="3">$J$7</f>
        <v>41500</v>
      </c>
      <c r="E12" s="18">
        <f t="shared" si="0"/>
        <v>1468700</v>
      </c>
      <c r="F12" s="11"/>
      <c r="G12" s="11">
        <v>2</v>
      </c>
      <c r="H12" s="16">
        <v>-0.2</v>
      </c>
      <c r="I12" s="18">
        <f t="shared" ref="I12:I20" si="4">K11*(1+H12)</f>
        <v>526800</v>
      </c>
      <c r="J12" s="12">
        <f t="shared" ref="J12:J20" si="5">$J$7</f>
        <v>41500</v>
      </c>
      <c r="K12" s="18">
        <f t="shared" si="1"/>
        <v>485300</v>
      </c>
      <c r="L12" s="4"/>
    </row>
    <row r="13" spans="1:16" ht="18.75" x14ac:dyDescent="0.3">
      <c r="A13" s="11">
        <v>3</v>
      </c>
      <c r="B13" s="16">
        <v>0.1</v>
      </c>
      <c r="C13" s="18">
        <f t="shared" si="2"/>
        <v>1615570.0000000002</v>
      </c>
      <c r="D13" s="12">
        <f t="shared" si="3"/>
        <v>41500</v>
      </c>
      <c r="E13" s="18">
        <f t="shared" si="0"/>
        <v>1574070.0000000002</v>
      </c>
      <c r="F13" s="11"/>
      <c r="G13" s="11">
        <v>3</v>
      </c>
      <c r="H13" s="16">
        <v>0.1</v>
      </c>
      <c r="I13" s="18">
        <f t="shared" si="4"/>
        <v>533830</v>
      </c>
      <c r="J13" s="12">
        <f t="shared" si="5"/>
        <v>41500</v>
      </c>
      <c r="K13" s="18">
        <f t="shared" si="1"/>
        <v>492330</v>
      </c>
      <c r="L13" s="4"/>
      <c r="N13" s="7"/>
    </row>
    <row r="14" spans="1:16" ht="18.75" x14ac:dyDescent="0.3">
      <c r="A14" s="11">
        <v>4</v>
      </c>
      <c r="B14" s="15">
        <v>0.1</v>
      </c>
      <c r="C14" s="18">
        <f t="shared" si="2"/>
        <v>1731477.0000000005</v>
      </c>
      <c r="D14" s="12">
        <f t="shared" si="3"/>
        <v>41500</v>
      </c>
      <c r="E14" s="18">
        <f t="shared" si="0"/>
        <v>1689977.0000000005</v>
      </c>
      <c r="F14" s="11"/>
      <c r="G14" s="11">
        <v>4</v>
      </c>
      <c r="H14" s="15">
        <v>0.1</v>
      </c>
      <c r="I14" s="18">
        <f t="shared" si="4"/>
        <v>541563</v>
      </c>
      <c r="J14" s="12">
        <f t="shared" si="5"/>
        <v>41500</v>
      </c>
      <c r="K14" s="18">
        <f t="shared" si="1"/>
        <v>500063</v>
      </c>
      <c r="M14" s="3"/>
      <c r="N14" s="6"/>
      <c r="O14" s="1"/>
      <c r="P14" s="5"/>
    </row>
    <row r="15" spans="1:16" ht="18.75" x14ac:dyDescent="0.3">
      <c r="A15" s="11">
        <v>5</v>
      </c>
      <c r="B15" s="15">
        <v>0.1</v>
      </c>
      <c r="C15" s="18">
        <f t="shared" si="2"/>
        <v>1858974.7000000007</v>
      </c>
      <c r="D15" s="12">
        <f t="shared" si="3"/>
        <v>41500</v>
      </c>
      <c r="E15" s="18">
        <f t="shared" si="0"/>
        <v>1817474.7000000007</v>
      </c>
      <c r="F15" s="11"/>
      <c r="G15" s="11">
        <v>5</v>
      </c>
      <c r="H15" s="15">
        <v>0.1</v>
      </c>
      <c r="I15" s="18">
        <f t="shared" si="4"/>
        <v>550069.30000000005</v>
      </c>
      <c r="J15" s="12">
        <f t="shared" si="5"/>
        <v>41500</v>
      </c>
      <c r="K15" s="18">
        <f t="shared" si="1"/>
        <v>508569.30000000005</v>
      </c>
      <c r="M15" s="2"/>
      <c r="N15" s="6"/>
      <c r="O15" s="1"/>
      <c r="P15" s="5"/>
    </row>
    <row r="16" spans="1:16" ht="18.75" x14ac:dyDescent="0.3">
      <c r="A16" s="11">
        <v>6</v>
      </c>
      <c r="B16" s="15">
        <v>0.1</v>
      </c>
      <c r="C16" s="18">
        <f t="shared" si="2"/>
        <v>1999222.1700000009</v>
      </c>
      <c r="D16" s="12">
        <f t="shared" si="3"/>
        <v>41500</v>
      </c>
      <c r="E16" s="18">
        <f t="shared" si="0"/>
        <v>1957722.1700000009</v>
      </c>
      <c r="F16" s="11"/>
      <c r="G16" s="11">
        <v>6</v>
      </c>
      <c r="H16" s="15">
        <v>0.1</v>
      </c>
      <c r="I16" s="18">
        <f t="shared" si="4"/>
        <v>559426.2300000001</v>
      </c>
      <c r="J16" s="12">
        <f t="shared" si="5"/>
        <v>41500</v>
      </c>
      <c r="K16" s="18">
        <f t="shared" si="1"/>
        <v>517926.2300000001</v>
      </c>
      <c r="M16" s="2"/>
      <c r="N16" s="6"/>
      <c r="O16" s="1"/>
      <c r="P16" s="5"/>
    </row>
    <row r="17" spans="1:16" ht="18.75" x14ac:dyDescent="0.3">
      <c r="A17" s="11">
        <v>7</v>
      </c>
      <c r="B17" s="15">
        <v>0.1</v>
      </c>
      <c r="C17" s="18">
        <f t="shared" si="2"/>
        <v>2153494.387000001</v>
      </c>
      <c r="D17" s="12">
        <f t="shared" si="3"/>
        <v>41500</v>
      </c>
      <c r="E17" s="18">
        <f t="shared" si="0"/>
        <v>2111994.387000001</v>
      </c>
      <c r="F17" s="11"/>
      <c r="G17" s="11">
        <v>7</v>
      </c>
      <c r="H17" s="15">
        <v>0.1</v>
      </c>
      <c r="I17" s="18">
        <f t="shared" si="4"/>
        <v>569718.85300000012</v>
      </c>
      <c r="J17" s="12">
        <f t="shared" si="5"/>
        <v>41500</v>
      </c>
      <c r="K17" s="18">
        <f t="shared" si="1"/>
        <v>528218.85300000012</v>
      </c>
      <c r="M17" s="3"/>
      <c r="N17" s="6"/>
      <c r="O17" s="1"/>
      <c r="P17" s="5"/>
    </row>
    <row r="18" spans="1:16" ht="18.75" x14ac:dyDescent="0.3">
      <c r="A18" s="11">
        <v>8</v>
      </c>
      <c r="B18" s="15">
        <v>0.1</v>
      </c>
      <c r="C18" s="18">
        <f t="shared" si="2"/>
        <v>2323193.8257000013</v>
      </c>
      <c r="D18" s="12">
        <f t="shared" si="3"/>
        <v>41500</v>
      </c>
      <c r="E18" s="18">
        <f t="shared" si="0"/>
        <v>2281693.8257000013</v>
      </c>
      <c r="F18" s="11"/>
      <c r="G18" s="11">
        <v>8</v>
      </c>
      <c r="H18" s="15">
        <v>0.1</v>
      </c>
      <c r="I18" s="18">
        <f t="shared" si="4"/>
        <v>581040.7383000002</v>
      </c>
      <c r="J18" s="12">
        <f t="shared" si="5"/>
        <v>41500</v>
      </c>
      <c r="K18" s="18">
        <f t="shared" si="1"/>
        <v>539540.7383000002</v>
      </c>
      <c r="M18" s="3"/>
      <c r="N18" s="6"/>
      <c r="O18" s="1"/>
      <c r="P18" s="5"/>
    </row>
    <row r="19" spans="1:16" ht="18.75" x14ac:dyDescent="0.3">
      <c r="A19" s="11">
        <v>9</v>
      </c>
      <c r="B19" s="15">
        <v>-0.2</v>
      </c>
      <c r="C19" s="18">
        <f t="shared" si="2"/>
        <v>1825355.0605600011</v>
      </c>
      <c r="D19" s="12">
        <f t="shared" si="3"/>
        <v>41500</v>
      </c>
      <c r="E19" s="18">
        <f t="shared" si="0"/>
        <v>1783855.0605600011</v>
      </c>
      <c r="F19" s="11"/>
      <c r="G19" s="11">
        <v>9</v>
      </c>
      <c r="H19" s="15">
        <v>0.2</v>
      </c>
      <c r="I19" s="18">
        <f t="shared" si="4"/>
        <v>647448.88596000022</v>
      </c>
      <c r="J19" s="12">
        <f t="shared" si="5"/>
        <v>41500</v>
      </c>
      <c r="K19" s="18">
        <f t="shared" si="1"/>
        <v>605948.88596000022</v>
      </c>
      <c r="M19" s="3"/>
      <c r="N19" s="6"/>
      <c r="O19" s="1"/>
      <c r="P19" s="5"/>
    </row>
    <row r="20" spans="1:16" ht="18.75" x14ac:dyDescent="0.3">
      <c r="A20" s="11">
        <v>10</v>
      </c>
      <c r="B20" s="15">
        <v>-0.3</v>
      </c>
      <c r="C20" s="18">
        <f t="shared" si="2"/>
        <v>1248698.5423920006</v>
      </c>
      <c r="D20" s="12">
        <f t="shared" si="3"/>
        <v>41500</v>
      </c>
      <c r="E20" s="18">
        <f t="shared" si="0"/>
        <v>1207198.5423920006</v>
      </c>
      <c r="F20" s="11"/>
      <c r="G20" s="11">
        <v>10</v>
      </c>
      <c r="H20" s="15">
        <v>0.3</v>
      </c>
      <c r="I20" s="18">
        <f t="shared" si="4"/>
        <v>787733.55174800032</v>
      </c>
      <c r="J20" s="12">
        <f t="shared" si="5"/>
        <v>41500</v>
      </c>
      <c r="K20" s="18">
        <f t="shared" si="1"/>
        <v>746233.55174800032</v>
      </c>
      <c r="M20" s="3"/>
      <c r="N20" s="6"/>
      <c r="O20" s="1"/>
      <c r="P20" s="5"/>
    </row>
    <row r="21" spans="1:16" ht="18.75" x14ac:dyDescent="0.3">
      <c r="A21" s="11"/>
      <c r="B21" s="11"/>
      <c r="C21" s="11"/>
      <c r="D21" s="11"/>
      <c r="E21" s="11"/>
      <c r="F21" s="11"/>
      <c r="G21" s="11"/>
      <c r="H21" s="11"/>
      <c r="I21" s="11"/>
      <c r="J21" s="11"/>
      <c r="K21" s="11"/>
      <c r="M21" s="3"/>
      <c r="N21" s="6"/>
      <c r="O21" s="1"/>
      <c r="P21" s="5"/>
    </row>
    <row r="22" spans="1:16" x14ac:dyDescent="0.25">
      <c r="M22" s="3"/>
      <c r="N22" s="6"/>
      <c r="O22" s="1"/>
      <c r="P22" s="5"/>
    </row>
    <row r="23" spans="1:16" x14ac:dyDescent="0.25">
      <c r="M23" s="3"/>
      <c r="N23" s="6"/>
      <c r="O23" s="1"/>
      <c r="P23" s="5"/>
    </row>
  </sheetData>
  <sheetProtection algorithmName="SHA-512" hashValue="dkOkerycLSygJ7VnO54SU9a4pLwUIWDy42tV6gWsias318a84VUM+wV6a91udy10F66rA/67d3tnxv6Z2ix8IA==" saltValue="H1T0bVWAPUAgAKZse6sQog==" spinCount="100000" sheet="1" objects="1" scenarios="1"/>
  <protectedRanges>
    <protectedRange sqref="B6" name="Range3"/>
    <protectedRange sqref="B7" name="Range1"/>
    <protectedRange sqref="J7" name="Range2"/>
  </protectedRanges>
  <pageMargins left="0.25" right="0.25" top="0.75" bottom="0.75" header="0.3" footer="0.3"/>
  <pageSetup scale="8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a952ef8-22ab-4c6b-97ee-47a33778bdef">
      <Terms xmlns="http://schemas.microsoft.com/office/infopath/2007/PartnerControls"/>
    </lcf76f155ced4ddcb4097134ff3c332f>
    <TaxCatchAll xmlns="7c24d645-2742-4278-98bd-aa61e6f292c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78B986E05C8D4EA3FCA78AFE1304F1" ma:contentTypeVersion="16" ma:contentTypeDescription="Create a new document." ma:contentTypeScope="" ma:versionID="348547f4641a9db2b6c5db9f48a6f1a0">
  <xsd:schema xmlns:xsd="http://www.w3.org/2001/XMLSchema" xmlns:xs="http://www.w3.org/2001/XMLSchema" xmlns:p="http://schemas.microsoft.com/office/2006/metadata/properties" xmlns:ns2="7a952ef8-22ab-4c6b-97ee-47a33778bdef" xmlns:ns3="7c24d645-2742-4278-98bd-aa61e6f292c3" targetNamespace="http://schemas.microsoft.com/office/2006/metadata/properties" ma:root="true" ma:fieldsID="1e52d7b1e0cbce9c90f27a7957dae264" ns2:_="" ns3:_="">
    <xsd:import namespace="7a952ef8-22ab-4c6b-97ee-47a33778bdef"/>
    <xsd:import namespace="7c24d645-2742-4278-98bd-aa61e6f292c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952ef8-22ab-4c6b-97ee-47a33778bde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54fc2d1-a37a-4ab2-b635-b421ccff2b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24d645-2742-4278-98bd-aa61e6f292c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be9cd8b4-2c2c-424b-baeb-230470997dda}" ma:internalName="TaxCatchAll" ma:showField="CatchAllData" ma:web="7c24d645-2742-4278-98bd-aa61e6f292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4EDE4E-6ACD-47D3-9E6F-34C5A98E8FBA}">
  <ds:schemaRefs>
    <ds:schemaRef ds:uri="http://schemas.microsoft.com/office/2006/metadata/properties"/>
    <ds:schemaRef ds:uri="http://schemas.microsoft.com/office/infopath/2007/PartnerControls"/>
    <ds:schemaRef ds:uri="7a952ef8-22ab-4c6b-97ee-47a33778bdef"/>
    <ds:schemaRef ds:uri="7c24d645-2742-4278-98bd-aa61e6f292c3"/>
  </ds:schemaRefs>
</ds:datastoreItem>
</file>

<file path=customXml/itemProps2.xml><?xml version="1.0" encoding="utf-8"?>
<ds:datastoreItem xmlns:ds="http://schemas.openxmlformats.org/officeDocument/2006/customXml" ds:itemID="{0E8D31E3-ED63-4338-BE04-135B86D507E0}">
  <ds:schemaRefs>
    <ds:schemaRef ds:uri="http://schemas.microsoft.com/sharepoint/v3/contenttype/forms"/>
  </ds:schemaRefs>
</ds:datastoreItem>
</file>

<file path=customXml/itemProps3.xml><?xml version="1.0" encoding="utf-8"?>
<ds:datastoreItem xmlns:ds="http://schemas.openxmlformats.org/officeDocument/2006/customXml" ds:itemID="{BCFC00BC-5621-4B00-9F1A-D896630034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952ef8-22ab-4c6b-97ee-47a33778bdef"/>
    <ds:schemaRef ds:uri="7c24d645-2742-4278-98bd-aa61e6f292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ACCUMULATION</vt:lpstr>
      <vt:lpstr>DISTRIBUTION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Conference</dc:creator>
  <cp:lastModifiedBy>Marie Madarasz</cp:lastModifiedBy>
  <cp:lastPrinted>2024-02-14T18:22:25Z</cp:lastPrinted>
  <dcterms:created xsi:type="dcterms:W3CDTF">2023-06-20T18:13:53Z</dcterms:created>
  <dcterms:modified xsi:type="dcterms:W3CDTF">2024-02-21T19:49:39Z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0x0101005978B986E05C8D4EA3FCA78AFE1304F1</vt:lpwstr>
  </property>
  <property fmtid="{D5CDD505-2E9C-101B-9397-08002B2CF9AE}" pid="3" name="MediaServiceImageTags">
    <vt:lpwstr/>
  </property>
</Properties>
</file>